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<sst xmlns="http://schemas.openxmlformats.org/spreadsheetml/2006/main" count="45" uniqueCount="45">
  <si>
    <t xml:space="preserve"/>
  </si>
  <si>
    <t xml:space="preserve">NBD030</t>
  </si>
  <si>
    <t xml:space="preserve">m²</t>
  </si>
  <si>
    <t xml:space="preserve">Aïllament acústic a soroll aeri sota forjat, amb panells de llana mineral.</t>
  </si>
  <si>
    <r>
      <rPr>
        <sz val="8.25"/>
        <color rgb="FF000000"/>
        <rFont val="Arial"/>
        <family val="2"/>
      </rPr>
      <t xml:space="preserve">Aïllament acústic a soroll aeri sota forjat, amb panell semirígid de llana de vidre TECH Slab 3.0 G1 (Panell Neto) "ISOVER", de 30 mm d'espessor, revestit per una de les seves cares amb un vel mineral negre, resistència tèrmica 0,79 m²K/W, conductivitat tèrmica 0,038 W/(mK), densitat 70 kg/m³, calor específic 840 J/kgK, coeficient d'absorció acústica mitjà 0,65 per a una freqüència de 500 Hz i factor de resistència a la difusió del vapor d'aigua 1. Col·locat a topall i amb fixacions mecàniques. Inclús banda autoadhesiva desolidaritzant, per closa de juntes.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</si>
  <si>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</si>
  <si>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</si>
  <si>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</si>
  <si>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</si>
  <si>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</si>
  <si>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</si>
  <si>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</si>
  <si>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mt16lvi060me</t>
  </si>
  <si>
    <t xml:space="preserve">m²</t>
  </si>
  <si>
    <t xml:space="preserve">Panell semirígid de llana de vidre TECH Slab 3.0 G1 (Panell Neto) "ISOVER", segons UNE-EN 13162, revestit per una de les seves cares amb un vel mineral negre, de 30 mm d'espessor, conductivitat tèrmica 0,038 W/(mK), densitat 70 kg/m³, coeficient d'absorció acústica mitjà 0,65 per a una freqüència de 500 Hz, Euroclasse A2-s1, d0 de reacció al foc segons UNE-EN 13501-1 i factor de resistència a la difusió del vapor d'aigua 1.</t>
  </si>
  <si>
    <t xml:space="preserve">mt16aaa020bc</t>
  </si>
  <si>
    <t xml:space="preserve">U</t>
  </si>
  <si>
    <t xml:space="preserve">Fixació mecànica per plafons aïllants de llana de vidre, col·locats directament sobre la superfície suport.</t>
  </si>
  <si>
    <t xml:space="preserve">mt16ptc060a</t>
  </si>
  <si>
    <t xml:space="preserve">m</t>
  </si>
  <si>
    <t xml:space="preserve">Banda autoadhesiva desolidaritzant, de 50 mm d'amplada i de 4 mm d'espessor, formada per una làmina de poliolefines d'alta resistència i una làmina viscoelàstica d'alta densitat de 2 mm d'espessor; proporcionant una reducció del nivell global de pressió de soroll d'impactes de 17 dB.</t>
  </si>
  <si>
    <t xml:space="preserve">Subtotal materials:</t>
  </si>
  <si>
    <t xml:space="preserve">Mà d'obra</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</si>
  <si>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</si>
  <si>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</si>
  <si>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</si>
  <si>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</si>
  <si>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</si>
  <si>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</si>
  <si>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</si>
  <si>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</si>
  <si>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</si>
  <si>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</si>
  <si>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3,05€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</si>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</sst>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5.78" customWidth="1"/>
    <col min="5" max="5" width="74.29" customWidth="1"/>
    <col min="6" max="6" width="1.19"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55.50" thickBot="1" customHeight="1">
      <c r="A10" s="1" t="s">
        <v>12</v>
      </c>
      <c r="B10" s="1"/>
      <c r="C10" s="10" t="s">
        <v>13</v>
      </c>
      <c r="D10" s="10"/>
      <c r="E10" s="1" t="s">
        <v>14</v>
      </c>
      <c r="F10" s="1"/>
      <c r="G10" s="11">
        <v>1.05</v>
      </c>
      <c r="H10" s="11"/>
      <c r="I10" s="12">
        <v>13.35</v>
      </c>
      <c r="J10" s="12">
        <f ca="1">ROUND(INDIRECT(ADDRESS(ROW()+(0), COLUMN()+(-3), 1))*INDIRECT(ADDRESS(ROW()+(0), COLUMN()+(-1), 1)), 2)</f>
        <v>14.02</v>
      </c>
    </row>
    <row r="11" spans="1:10" ht="24.00" thickBot="1" customHeight="1">
      <c r="A11" s="1" t="s">
        <v>15</v>
      </c>
      <c r="B11" s="1"/>
      <c r="C11" s="10" t="s">
        <v>16</v>
      </c>
      <c r="D11" s="10"/>
      <c r="E11" s="1" t="s">
        <v>17</v>
      </c>
      <c r="F11" s="1"/>
      <c r="G11" s="11">
        <v>3</v>
      </c>
      <c r="H11" s="11"/>
      <c r="I11" s="12">
        <v>0.13</v>
      </c>
      <c r="J11" s="12">
        <f ca="1">ROUND(INDIRECT(ADDRESS(ROW()+(0), COLUMN()+(-3), 1))*INDIRECT(ADDRESS(ROW()+(0), COLUMN()+(-1), 1)), 2)</f>
        <v>0.39</v>
      </c>
    </row>
    <row r="12" spans="1:10" ht="45.00" thickBot="1" customHeight="1">
      <c r="A12" s="1" t="s">
        <v>18</v>
      </c>
      <c r="B12" s="1"/>
      <c r="C12" s="10" t="s">
        <v>19</v>
      </c>
      <c r="D12" s="10"/>
      <c r="E12" s="1" t="s">
        <v>20</v>
      </c>
      <c r="F12" s="1"/>
      <c r="G12" s="13">
        <v>1.05</v>
      </c>
      <c r="H12" s="13"/>
      <c r="I12" s="14">
        <v>0.9</v>
      </c>
      <c r="J12" s="14">
        <f ca="1">ROUND(INDIRECT(ADDRESS(ROW()+(0), COLUMN()+(-3), 1))*INDIRECT(ADDRESS(ROW()+(0), COLUMN()+(-1), 1)), 2)</f>
        <v>0.95</v>
      </c>
    </row>
    <row r="13" spans="1:10" ht="13.50" thickBot="1" customHeight="1">
      <c r="A13" s="15"/>
      <c r="B13" s="15"/>
      <c r="C13" s="15"/>
      <c r="D13" s="15"/>
      <c r="E13" s="15"/>
      <c r="F13" s="15"/>
      <c r="G13" s="9" t="s">
        <v>21</v>
      </c>
      <c r="H13" s="9"/>
      <c r="I13" s="9"/>
      <c r="J13" s="17">
        <f ca="1">ROUND(SUM(INDIRECT(ADDRESS(ROW()+(-1), COLUMN()+(0), 1)),INDIRECT(ADDRESS(ROW()+(-2), COLUMN()+(0), 1)),INDIRECT(ADDRESS(ROW()+(-3), COLUMN()+(0), 1))), 2)</f>
        <v>15.36</v>
      </c>
    </row>
    <row r="14" spans="1:10" ht="13.50" thickBot="1" customHeight="1">
      <c r="A14" s="15">
        <v>2</v>
      </c>
      <c r="B14" s="15"/>
      <c r="C14" s="15"/>
      <c r="D14" s="15"/>
      <c r="E14" s="18" t="s">
        <v>22</v>
      </c>
      <c r="F14" s="18"/>
      <c r="G14" s="18"/>
      <c r="H14" s="18"/>
      <c r="I14" s="15"/>
      <c r="J14" s="15"/>
    </row>
    <row r="15" spans="1:10" ht="13.50" thickBot="1" customHeight="1">
      <c r="A15" s="1" t="s">
        <v>23</v>
      </c>
      <c r="B15" s="1"/>
      <c r="C15" s="10" t="s">
        <v>24</v>
      </c>
      <c r="D15" s="10"/>
      <c r="E15" s="1" t="s">
        <v>25</v>
      </c>
      <c r="F15" s="1"/>
      <c r="G15" s="11">
        <v>0.144</v>
      </c>
      <c r="H15" s="11"/>
      <c r="I15" s="12">
        <v>29.34</v>
      </c>
      <c r="J15" s="12">
        <f ca="1">ROUND(INDIRECT(ADDRESS(ROW()+(0), COLUMN()+(-3), 1))*INDIRECT(ADDRESS(ROW()+(0), COLUMN()+(-1), 1)), 2)</f>
        <v>4.22</v>
      </c>
    </row>
    <row r="16" spans="1:10" ht="13.50" thickBot="1" customHeight="1">
      <c r="A16" s="1" t="s">
        <v>26</v>
      </c>
      <c r="B16" s="1"/>
      <c r="C16" s="10" t="s">
        <v>27</v>
      </c>
      <c r="D16" s="10"/>
      <c r="E16" s="1" t="s">
        <v>28</v>
      </c>
      <c r="F16" s="1"/>
      <c r="G16" s="13">
        <v>0.144</v>
      </c>
      <c r="H16" s="13"/>
      <c r="I16" s="14">
        <v>25.28</v>
      </c>
      <c r="J16" s="14">
        <f ca="1">ROUND(INDIRECT(ADDRESS(ROW()+(0), COLUMN()+(-3), 1))*INDIRECT(ADDRESS(ROW()+(0), COLUMN()+(-1), 1)), 2)</f>
        <v>3.64</v>
      </c>
    </row>
    <row r="17" spans="1:10" ht="13.50" thickBot="1" customHeight="1">
      <c r="A17" s="15"/>
      <c r="B17" s="15"/>
      <c r="C17" s="15"/>
      <c r="D17" s="15"/>
      <c r="E17" s="15"/>
      <c r="F17" s="15"/>
      <c r="G17" s="9" t="s">
        <v>29</v>
      </c>
      <c r="H17" s="9"/>
      <c r="I17" s="9"/>
      <c r="J17" s="17">
        <f ca="1">ROUND(SUM(INDIRECT(ADDRESS(ROW()+(-1), COLUMN()+(0), 1)),INDIRECT(ADDRESS(ROW()+(-2), COLUMN()+(0), 1))), 2)</f>
        <v>7.86</v>
      </c>
    </row>
    <row r="18" spans="1:10" ht="13.50" thickBot="1" customHeight="1">
      <c r="A18" s="15">
        <v>3</v>
      </c>
      <c r="B18" s="15"/>
      <c r="C18" s="15"/>
      <c r="D18" s="15"/>
      <c r="E18" s="18" t="s">
        <v>30</v>
      </c>
      <c r="F18" s="18"/>
      <c r="G18" s="18"/>
      <c r="H18" s="18"/>
      <c r="I18" s="15"/>
      <c r="J18" s="15"/>
    </row>
    <row r="19" spans="1:10" ht="13.50" thickBot="1" customHeight="1">
      <c r="A19" s="19"/>
      <c r="B19" s="19"/>
      <c r="C19" s="20" t="s">
        <v>31</v>
      </c>
      <c r="D19" s="20"/>
      <c r="E19" s="19" t="s">
        <v>32</v>
      </c>
      <c r="F19" s="19"/>
      <c r="G19" s="13">
        <v>2</v>
      </c>
      <c r="H19" s="13"/>
      <c r="I19" s="14">
        <f ca="1">ROUND(SUM(INDIRECT(ADDRESS(ROW()+(-2), COLUMN()+(1), 1)),INDIRECT(ADDRESS(ROW()+(-6), COLUMN()+(1), 1))), 2)</f>
        <v>23.22</v>
      </c>
      <c r="J19" s="14">
        <f ca="1">ROUND(INDIRECT(ADDRESS(ROW()+(0), COLUMN()+(-3), 1))*INDIRECT(ADDRESS(ROW()+(0), COLUMN()+(-1), 1))/100, 2)</f>
        <v>0.46</v>
      </c>
    </row>
    <row r="20" spans="1:10" ht="13.50" thickBot="1" customHeight="1">
      <c r="A20" s="21" t="s">
        <v>33</v>
      </c>
      <c r="B20" s="21"/>
      <c r="C20" s="22"/>
      <c r="D20" s="22"/>
      <c r="E20" s="23"/>
      <c r="F20" s="23"/>
      <c r="G20" s="24" t="s">
        <v>34</v>
      </c>
      <c r="H20" s="24"/>
      <c r="I20" s="25"/>
      <c r="J20" s="26">
        <f ca="1">ROUND(SUM(INDIRECT(ADDRESS(ROW()+(-1), COLUMN()+(0), 1)),INDIRECT(ADDRESS(ROW()+(-3), COLUMN()+(0), 1)),INDIRECT(ADDRESS(ROW()+(-7), COLUMN()+(0), 1))), 2)</f>
        <v>23.68</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I13"/>
    <mergeCell ref="A14:B14"/>
    <mergeCell ref="C14:D14"/>
    <mergeCell ref="E14:H14"/>
    <mergeCell ref="A15:B15"/>
    <mergeCell ref="C15:D15"/>
    <mergeCell ref="E15:F15"/>
    <mergeCell ref="G15:H15"/>
    <mergeCell ref="A16:B16"/>
    <mergeCell ref="C16:D16"/>
    <mergeCell ref="E16:F16"/>
    <mergeCell ref="G16:H16"/>
    <mergeCell ref="A17:B17"/>
    <mergeCell ref="C17:D17"/>
    <mergeCell ref="E17:F17"/>
    <mergeCell ref="G17:I17"/>
    <mergeCell ref="A18:B18"/>
    <mergeCell ref="C18:D18"/>
    <mergeCell ref="E18:H18"/>
    <mergeCell ref="A19:B19"/>
    <mergeCell ref="C19:D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