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<sst xmlns="http://schemas.openxmlformats.org/spreadsheetml/2006/main" count="132" uniqueCount="132">
  <si>
    <t xml:space="preserve"/>
  </si>
  <si>
    <t xml:space="preserve">QAA040</t>
  </si>
  <si>
    <t xml:space="preserve">m²</t>
  </si>
  <si>
    <t xml:space="preserve">Coberta plana transitable, no ventilada, amb enrajolat fix, tipus invertida, per a trànsit de vianants públic. Impermeabilització amb làmines de poliolefines, tipus monocapa.</t>
  </si>
  <si>
    <r>
      <rPr>
        <sz val="8.25"/>
        <color rgb="FF000000"/>
        <rFont val="Arial"/>
        <family val="2"/>
      </rPr>
      <t xml:space="preserve">Coberta plana transitable, no ventilada, amb enrajolat fix, tipus invertida, pendent del 1% al 5%, per a trànsit de vianants públic. FORMACIÓ DE PENDENTS: mitjançant vorada de tremujals, aiguafons i juntes amb mestres de maó ceràmic buit doble i capa d'argila expandida, Arlita Dur "WEBER",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IMPERMEABILITZACIÓ: tipus monocapa, adherida, formada per una làmina impermeabilitzant flexible tipus EVAC, composta d'un doble full de poliolefina termoplàstica amb acetat de vinil etilè, amb ambdues cares revestides de fibres de polièster no teixides, de 0,52 mm d'espessor i 335 g/m², fixada al suport en tota la seva superfície mitjançant adhesiu cimentós millorat C2 E, i cavalcaments fixats amb adhesiu cimentós millorat C2 E S1; AÏLLAMENT TÈRMIC: panell rígid de poliestirè extrudit, de superfície llisa i mecanitzat lateral de mitja mossa, de 50 mm d'espessor, resistència a compressió &gt;= 300 kPa; CAPA SEPARADORA SOTA CAPA DE REFORÇ: geotèxtil no teixit compost per fibres de polièster unides per tiretes, (150 g/m²); CAPA DE REFORÇ: morter de ciment CEM II/B-P 32,5 N tipus M-10 de 4 cm d'espessor; CAPA SEPARADORA SOTA PROTECCIÓ: geotèxtil de polipropilè-polietilè, (125 g/m²); CAPA DE PROTECCIÓ: paviment de rajoles ceràmiques de gres rústic, 20x20 cm col·locades en capa fina amb adhesiu cimentós millorat de lligants mixtos, C2 TE, segons UNE-EN 12004, amb lliscament reduït i temps obert ampliat Webercol Flex Duo "WEBER", color gris, sobre una capa de regularització de morter de ciment, industrial, M-5, de 4 cm d'espessor, rejuntades amb morter de junts cimentós millorat, tipus CG2 W A, segons UNE-EN 13888, amb absorció d'aigua reduïda i resistència elevada a l'abrasió, Webercolor Premium "WEBER", color Blanco.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</si>
  <si>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</si>
  <si>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</si>
  <si>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</si>
  <si>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</si>
  <si>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</si>
  <si>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</si>
  <si>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</si>
  <si>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</si>
  <si>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</si>
  <si>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</si>
  <si>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mt01arl030u</t>
  </si>
  <si>
    <t xml:space="preserve">m³</t>
  </si>
  <si>
    <t xml:space="preserve">Argila expandida, Arlita Dur "WEBER",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</si>
  <si>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</si>
  <si>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</si>
  <si>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</si>
  <si>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</si>
  <si>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</si>
  <si>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</si>
  <si>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</si>
  <si>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</si>
  <si>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</si>
  <si>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</si>
  <si>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</si>
  <si>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</si>
  <si>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</si>
  <si>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</si>
  <si>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</si>
  <si>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mt15rev011a</t>
  </si>
  <si>
    <t xml:space="preserve">m²</t>
  </si>
  <si>
    <t xml:space="preserve">Làmina impermeabilitzant flexible tipus EVAC, composta d'un doble full de poliolefina termoplàstica amb acetat de vinil etilè, amb ambdues cares revestides de fibres de polièster no teixides, de 0,52 mm d'espessor i 335 g/m², segons UNE-EN 13956.</t>
  </si>
  <si>
    <t xml:space="preserve">mt09mcr250b</t>
  </si>
  <si>
    <t xml:space="preserve">kg</t>
  </si>
  <si>
    <t xml:space="preserve">Adhesiu cimentós millorat, C2 E S1, amb temps obert ampliat i gran deformabilitat, segons UNE-EN 12004, per a la fixació de cavalcament de geomembranes, compost per ciments especials, àrids seleccionats i resines sintètiques.</t>
  </si>
  <si>
    <t xml:space="preserve">mt16pxa010abq</t>
  </si>
  <si>
    <t xml:space="preserve">m²</t>
  </si>
  <si>
    <t xml:space="preserve">Panell rígid de poliestirè extrudit, segons UNE-EN 13164, de superfície llisa i mecanitzat lateral de mitja mossa, de 50 mm d'espessor, resistència a compressió &gt;= 300 kPa, resistència tèrmica 1,5 m²K/W, conductivitat tèrmica 0,033 W/(mK), Euroclasse E de reacció al foc segons UNE-EN 13501-1, amb codi de designació XPS-EN 13164-T1-CS(10/Y)300-DS(70,90)-DLT(2)5-CC(2/1,5/50)125-WL(T)0,7-WD(V)3-FTCD1.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</si>
  <si>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</si>
  <si>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</si>
  <si>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</si>
  <si>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</si>
  <si>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</si>
  <si>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</si>
  <si>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mt14gsa010ce</t>
  </si>
  <si>
    <t xml:space="preserve">m²</t>
  </si>
  <si>
    <t xml:space="preserve">Geotèxtil no teixit sintètic, termosoldat, de polipropilè-polietilè, amb una resistència a la tracció longitudinal de 9,5 kN/m, una resistència a la tracció transversal de 10 kN/m, una obertura de con a l'assaig de perforació dinàmica segons UNE-EN ISO 13433 inferior a 28 mm, resistència CBR a punxonament 1,56 kN i una massa superficial de 125 g/m².</t>
  </si>
  <si>
    <t xml:space="preserve">mt09mcw010g</t>
  </si>
  <si>
    <t xml:space="preserve">kg</t>
  </si>
  <si>
    <t xml:space="preserve">Adhesiu cimentós millorat de lligants mixtos, C2 TE, segons UNE-EN 12004, amb lliscament reduït i temps obert ampliat Webercol Flex Duo "WEBER", color gris, a base de ciment gris, resines sintètiques especials, àrids silicis i calcaris i additius orgànics i inorgànics, amb molt baix contingut de substàncies orgàniques volàtils (VOC), amb resistència a la immersió en aigua.</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</si>
  <si>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</si>
  <si>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</si>
  <si>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</si>
  <si>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</si>
  <si>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</si>
  <si>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</si>
  <si>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</si>
  <si>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</si>
  <si>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</si>
  <si>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mt09mcw050ia</t>
  </si>
  <si>
    <t xml:space="preserve">kg</t>
  </si>
  <si>
    <t xml:space="preserve">Morter de junts cimentós millorat, tipus CG2 W A, segons UNE-EN 13888, amb absorció d'aigua reduïda i resistència elevada a l'abrasió, Webercolor Premium "WEBER", color Blanco, compost de ciments especials, resina, àrids silicis, additius hidrofugants i additius orgànics i inorgànics específics, amb molt baix contingut de substàncies orgàniques volàtils (VOC), amb tecnologia Protect³ i Pure Clean, bactericida, antifloridura i antiverdet, repel·lent de l'aigua i la brutícia, de fraguat i enduriment ràpid, amb efecte preventiu de les eflorescències, amb alta resistència als agents químics, flexible i impermeable a l'aigua, per a rejuntat de tot tipus de peces ceràmiques, pedres naturals i terratzo, per junts de fins a 15 mm.</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</si>
  <si>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</si>
  <si>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</si>
  <si>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</si>
  <si>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</si>
  <si>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</si>
  <si>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</si>
  <si>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</si>
  <si>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</si>
  <si>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</si>
  <si>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</si>
  <si>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</si>
  <si>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</si>
  <si>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</si>
  <si>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</si>
  <si>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</si>
  <si>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</si>
  <si>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</si>
  <si>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</si>
  <si>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</si>
  <si>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</si>
  <si>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</si>
  <si>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</si>
  <si>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</si>
  <si>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</si>
  <si>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</si>
  <si>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</si>
  <si>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</si>
  <si>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</si>
  <si>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</si>
  <si>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</si>
  <si>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35,30€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</si>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</sst>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6.63" customWidth="1"/>
    <col min="5" max="5" width="71.74" customWidth="1"/>
    <col min="6" max="6" width="11.73" customWidth="1"/>
    <col min="7" max="7" width="13.26" customWidth="1"/>
    <col min="8" max="8" width="9.01" customWidth="1"/>
    <col min="9" max="9" width="481.27" customWidth="1"/>
    <col min="10" max="10" width="12.75" customWidth="1"/>
    <col min="11" max="11" width="11.22"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71.0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0.35</v>
      </c>
      <c r="L10" s="12">
        <f ca="1">ROUND(INDIRECT(ADDRESS(ROW()+(0), COLUMN()+(-2), 1))*INDIRECT(ADDRESS(ROW()+(0), COLUMN()+(-1), 1)), 2)</f>
        <v>1.05</v>
      </c>
    </row>
    <row r="11" spans="1:12" ht="13.50" thickBot="1" customHeight="1">
      <c r="A11" s="1" t="s">
        <v>15</v>
      </c>
      <c r="B11" s="1"/>
      <c r="C11" s="1"/>
      <c r="D11" s="10" t="s">
        <v>16</v>
      </c>
      <c r="E11" s="1" t="s">
        <v>17</v>
      </c>
      <c r="F11" s="1"/>
      <c r="G11" s="1"/>
      <c r="H11" s="1"/>
      <c r="I11" s="1"/>
      <c r="J11" s="11">
        <v>0.1</v>
      </c>
      <c r="K11" s="12">
        <v>148.96</v>
      </c>
      <c r="L11" s="12">
        <f ca="1">ROUND(INDIRECT(ADDRESS(ROW()+(0), COLUMN()+(-2), 1))*INDIRECT(ADDRESS(ROW()+(0), COLUMN()+(-1), 1)), 2)</f>
        <v>14.9</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4</v>
      </c>
      <c r="K16" s="12">
        <v>0.7</v>
      </c>
      <c r="L16" s="12">
        <f ca="1">ROUND(INDIRECT(ADDRESS(ROW()+(0), COLUMN()+(-2), 1))*INDIRECT(ADDRESS(ROW()+(0), COLUMN()+(-1), 1)), 2)</f>
        <v>2.8</v>
      </c>
    </row>
    <row r="17" spans="1:12" ht="13.50" thickBot="1" customHeight="1">
      <c r="A17" s="1" t="s">
        <v>33</v>
      </c>
      <c r="B17" s="1"/>
      <c r="C17" s="1"/>
      <c r="D17" s="10" t="s">
        <v>34</v>
      </c>
      <c r="E17" s="1" t="s">
        <v>35</v>
      </c>
      <c r="F17" s="1"/>
      <c r="G17" s="1"/>
      <c r="H17" s="1"/>
      <c r="I17" s="1"/>
      <c r="J17" s="11">
        <v>1.1</v>
      </c>
      <c r="K17" s="12">
        <v>13.1</v>
      </c>
      <c r="L17" s="12">
        <f ca="1">ROUND(INDIRECT(ADDRESS(ROW()+(0), COLUMN()+(-2), 1))*INDIRECT(ADDRESS(ROW()+(0), COLUMN()+(-1), 1)), 2)</f>
        <v>14.41</v>
      </c>
    </row>
    <row r="18" spans="1:12" ht="13.50" thickBot="1" customHeight="1">
      <c r="A18" s="1" t="s">
        <v>36</v>
      </c>
      <c r="B18" s="1"/>
      <c r="C18" s="1"/>
      <c r="D18" s="10" t="s">
        <v>37</v>
      </c>
      <c r="E18" s="1" t="s">
        <v>38</v>
      </c>
      <c r="F18" s="1"/>
      <c r="G18" s="1"/>
      <c r="H18" s="1"/>
      <c r="I18" s="1"/>
      <c r="J18" s="11">
        <v>0.3</v>
      </c>
      <c r="K18" s="12">
        <v>3</v>
      </c>
      <c r="L18" s="12">
        <f ca="1">ROUND(INDIRECT(ADDRESS(ROW()+(0), COLUMN()+(-2), 1))*INDIRECT(ADDRESS(ROW()+(0), COLUMN()+(-1), 1)), 2)</f>
        <v>0.9</v>
      </c>
    </row>
    <row r="19" spans="1:12" ht="13.50" thickBot="1" customHeight="1">
      <c r="A19" s="1" t="s">
        <v>39</v>
      </c>
      <c r="B19" s="1"/>
      <c r="C19" s="1"/>
      <c r="D19" s="10" t="s">
        <v>40</v>
      </c>
      <c r="E19" s="1" t="s">
        <v>41</v>
      </c>
      <c r="F19" s="1"/>
      <c r="G19" s="1"/>
      <c r="H19" s="1"/>
      <c r="I19" s="1"/>
      <c r="J19" s="11">
        <v>1.05</v>
      </c>
      <c r="K19" s="12">
        <v>9.81</v>
      </c>
      <c r="L19" s="12">
        <f ca="1">ROUND(INDIRECT(ADDRESS(ROW()+(0), COLUMN()+(-2), 1))*INDIRECT(ADDRESS(ROW()+(0), COLUMN()+(-1), 1)), 2)</f>
        <v>10.3</v>
      </c>
    </row>
    <row r="20" spans="1:12" ht="13.50" thickBot="1" customHeight="1">
      <c r="A20" s="1" t="s">
        <v>42</v>
      </c>
      <c r="B20" s="1"/>
      <c r="C20" s="1"/>
      <c r="D20" s="10" t="s">
        <v>43</v>
      </c>
      <c r="E20" s="1" t="s">
        <v>44</v>
      </c>
      <c r="F20" s="1"/>
      <c r="G20" s="1"/>
      <c r="H20" s="1"/>
      <c r="I20" s="1"/>
      <c r="J20" s="11">
        <v>1.05</v>
      </c>
      <c r="K20" s="12">
        <v>0.68</v>
      </c>
      <c r="L20" s="12">
        <f ca="1">ROUND(INDIRECT(ADDRESS(ROW()+(0), COLUMN()+(-2), 1))*INDIRECT(ADDRESS(ROW()+(0), COLUMN()+(-1), 1)), 2)</f>
        <v>0.71</v>
      </c>
    </row>
    <row r="21" spans="1:12" ht="13.50" thickBot="1" customHeight="1">
      <c r="A21" s="1" t="s">
        <v>45</v>
      </c>
      <c r="B21" s="1"/>
      <c r="C21" s="1"/>
      <c r="D21" s="10" t="s">
        <v>46</v>
      </c>
      <c r="E21" s="1" t="s">
        <v>47</v>
      </c>
      <c r="F21" s="1"/>
      <c r="G21" s="1"/>
      <c r="H21" s="1"/>
      <c r="I21" s="1"/>
      <c r="J21" s="11">
        <v>0.04</v>
      </c>
      <c r="K21" s="12">
        <v>133.3</v>
      </c>
      <c r="L21" s="12">
        <f ca="1">ROUND(INDIRECT(ADDRESS(ROW()+(0), COLUMN()+(-2), 1))*INDIRECT(ADDRESS(ROW()+(0), COLUMN()+(-1), 1)), 2)</f>
        <v>5.33</v>
      </c>
    </row>
    <row r="22" spans="1:12" ht="13.50" thickBot="1" customHeight="1">
      <c r="A22" s="1" t="s">
        <v>48</v>
      </c>
      <c r="B22" s="1"/>
      <c r="C22" s="1"/>
      <c r="D22" s="10" t="s">
        <v>49</v>
      </c>
      <c r="E22" s="1" t="s">
        <v>50</v>
      </c>
      <c r="F22" s="1"/>
      <c r="G22" s="1"/>
      <c r="H22" s="1"/>
      <c r="I22" s="1"/>
      <c r="J22" s="11">
        <v>1.05</v>
      </c>
      <c r="K22" s="12">
        <v>1.53</v>
      </c>
      <c r="L22" s="12">
        <f ca="1">ROUND(INDIRECT(ADDRESS(ROW()+(0), COLUMN()+(-2), 1))*INDIRECT(ADDRESS(ROW()+(0), COLUMN()+(-1), 1)), 2)</f>
        <v>1.61</v>
      </c>
    </row>
    <row r="23" spans="1:12" ht="13.50" thickBot="1" customHeight="1">
      <c r="A23" s="1" t="s">
        <v>51</v>
      </c>
      <c r="B23" s="1"/>
      <c r="C23" s="1"/>
      <c r="D23" s="10" t="s">
        <v>52</v>
      </c>
      <c r="E23" s="1" t="s">
        <v>53</v>
      </c>
      <c r="F23" s="1"/>
      <c r="G23" s="1"/>
      <c r="H23" s="1"/>
      <c r="I23" s="1"/>
      <c r="J23" s="11">
        <v>8</v>
      </c>
      <c r="K23" s="12">
        <v>0.38</v>
      </c>
      <c r="L23" s="12">
        <f ca="1">ROUND(INDIRECT(ADDRESS(ROW()+(0), COLUMN()+(-2), 1))*INDIRECT(ADDRESS(ROW()+(0), COLUMN()+(-1), 1)), 2)</f>
        <v>3.04</v>
      </c>
    </row>
    <row r="24" spans="1:12" ht="13.50" thickBot="1" customHeight="1">
      <c r="A24" s="1" t="s">
        <v>54</v>
      </c>
      <c r="B24" s="1"/>
      <c r="C24" s="1"/>
      <c r="D24" s="10" t="s">
        <v>55</v>
      </c>
      <c r="E24" s="1" t="s">
        <v>56</v>
      </c>
      <c r="F24" s="1"/>
      <c r="G24" s="1"/>
      <c r="H24" s="1"/>
      <c r="I24" s="1"/>
      <c r="J24" s="11">
        <v>1.05</v>
      </c>
      <c r="K24" s="12">
        <v>8</v>
      </c>
      <c r="L24" s="12">
        <f ca="1">ROUND(INDIRECT(ADDRESS(ROW()+(0), COLUMN()+(-2), 1))*INDIRECT(ADDRESS(ROW()+(0), COLUMN()+(-1), 1)), 2)</f>
        <v>8.4</v>
      </c>
    </row>
    <row r="25" spans="1:12" ht="13.50" thickBot="1" customHeight="1">
      <c r="A25" s="1" t="s">
        <v>57</v>
      </c>
      <c r="B25" s="1"/>
      <c r="C25" s="1"/>
      <c r="D25" s="10" t="s">
        <v>58</v>
      </c>
      <c r="E25" s="1" t="s">
        <v>59</v>
      </c>
      <c r="F25" s="1"/>
      <c r="G25" s="1"/>
      <c r="H25" s="1"/>
      <c r="I25" s="1"/>
      <c r="J25" s="11">
        <v>14</v>
      </c>
      <c r="K25" s="12">
        <v>0.03</v>
      </c>
      <c r="L25" s="12">
        <f ca="1">ROUND(INDIRECT(ADDRESS(ROW()+(0), COLUMN()+(-2), 1))*INDIRECT(ADDRESS(ROW()+(0), COLUMN()+(-1), 1)), 2)</f>
        <v>0.42</v>
      </c>
    </row>
    <row r="26" spans="1:12" ht="13.50" thickBot="1" customHeight="1">
      <c r="A26" s="1" t="s">
        <v>60</v>
      </c>
      <c r="B26" s="1"/>
      <c r="C26" s="1"/>
      <c r="D26" s="10" t="s">
        <v>61</v>
      </c>
      <c r="E26" s="1" t="s">
        <v>62</v>
      </c>
      <c r="F26" s="1"/>
      <c r="G26" s="1"/>
      <c r="H26" s="1"/>
      <c r="I26" s="1"/>
      <c r="J26" s="11">
        <v>0.4</v>
      </c>
      <c r="K26" s="12">
        <v>3</v>
      </c>
      <c r="L26" s="12">
        <f ca="1">ROUND(INDIRECT(ADDRESS(ROW()+(0), COLUMN()+(-2), 1))*INDIRECT(ADDRESS(ROW()+(0), COLUMN()+(-1), 1)), 2)</f>
        <v>1.2</v>
      </c>
    </row>
    <row r="27" spans="1:12" ht="13.50" thickBot="1" customHeight="1">
      <c r="A27" s="1" t="s">
        <v>63</v>
      </c>
      <c r="B27" s="1"/>
      <c r="C27" s="1"/>
      <c r="D27" s="10" t="s">
        <v>64</v>
      </c>
      <c r="E27" s="1" t="s">
        <v>65</v>
      </c>
      <c r="F27" s="1"/>
      <c r="G27" s="1"/>
      <c r="H27" s="1"/>
      <c r="I27" s="1"/>
      <c r="J27" s="13">
        <v>0.05</v>
      </c>
      <c r="K27" s="14">
        <v>2.26</v>
      </c>
      <c r="L27" s="14">
        <f ca="1">ROUND(INDIRECT(ADDRESS(ROW()+(0), COLUMN()+(-2), 1))*INDIRECT(ADDRESS(ROW()+(0), COLUMN()+(-1), 1)), 2)</f>
        <v>0.11</v>
      </c>
    </row>
    <row r="28" spans="1:12" ht="13.50" thickBot="1" customHeight="1">
      <c r="A28" s="15"/>
      <c r="B28" s="15"/>
      <c r="C28" s="15"/>
      <c r="D28" s="15"/>
      <c r="E28" s="15"/>
      <c r="F28" s="15"/>
      <c r="G28" s="15"/>
      <c r="H28" s="15"/>
      <c r="I28" s="15"/>
      <c r="J28" s="9" t="s">
        <v>66</v>
      </c>
      <c r="K28" s="9"/>
      <c r="L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74.38</v>
      </c>
    </row>
    <row r="29" spans="1:12" ht="13.50" thickBot="1" customHeight="1">
      <c r="A29" s="15">
        <v>2</v>
      </c>
      <c r="B29" s="15"/>
      <c r="C29" s="15"/>
      <c r="D29" s="15"/>
      <c r="E29" s="18" t="s">
        <v>67</v>
      </c>
      <c r="F29" s="18"/>
      <c r="G29" s="18"/>
      <c r="H29" s="18"/>
      <c r="I29" s="18"/>
      <c r="J29" s="18"/>
      <c r="K29" s="15"/>
      <c r="L29" s="15"/>
    </row>
    <row r="30" spans="1:12" ht="13.50" thickBot="1" customHeight="1">
      <c r="A30" s="1" t="s">
        <v>68</v>
      </c>
      <c r="B30" s="1"/>
      <c r="C30" s="1"/>
      <c r="D30" s="10" t="s">
        <v>69</v>
      </c>
      <c r="E30" s="1" t="s">
        <v>70</v>
      </c>
      <c r="F30" s="1"/>
      <c r="G30" s="1"/>
      <c r="H30" s="1"/>
      <c r="I30" s="1"/>
      <c r="J30" s="11">
        <v>0.108</v>
      </c>
      <c r="K30" s="12">
        <v>28.42</v>
      </c>
      <c r="L30" s="12">
        <f ca="1">ROUND(INDIRECT(ADDRESS(ROW()+(0), COLUMN()+(-2), 1))*INDIRECT(ADDRESS(ROW()+(0), COLUMN()+(-1), 1)), 2)</f>
        <v>3.07</v>
      </c>
    </row>
    <row r="31" spans="1:12" ht="13.50" thickBot="1" customHeight="1">
      <c r="A31" s="1" t="s">
        <v>71</v>
      </c>
      <c r="B31" s="1"/>
      <c r="C31" s="1"/>
      <c r="D31" s="10" t="s">
        <v>72</v>
      </c>
      <c r="E31" s="1" t="s">
        <v>73</v>
      </c>
      <c r="F31" s="1"/>
      <c r="G31" s="1"/>
      <c r="H31" s="1"/>
      <c r="I31" s="1"/>
      <c r="J31" s="11">
        <v>0.827</v>
      </c>
      <c r="K31" s="12">
        <v>23.81</v>
      </c>
      <c r="L31" s="12">
        <f ca="1">ROUND(INDIRECT(ADDRESS(ROW()+(0), COLUMN()+(-2), 1))*INDIRECT(ADDRESS(ROW()+(0), COLUMN()+(-1), 1)), 2)</f>
        <v>19.69</v>
      </c>
    </row>
    <row r="32" spans="1:12" ht="13.50" thickBot="1" customHeight="1">
      <c r="A32" s="1" t="s">
        <v>74</v>
      </c>
      <c r="B32" s="1"/>
      <c r="C32" s="1"/>
      <c r="D32" s="10" t="s">
        <v>75</v>
      </c>
      <c r="E32" s="1" t="s">
        <v>76</v>
      </c>
      <c r="F32" s="1"/>
      <c r="G32" s="1"/>
      <c r="H32" s="1"/>
      <c r="I32" s="1"/>
      <c r="J32" s="11">
        <v>0.204</v>
      </c>
      <c r="K32" s="12">
        <v>28.42</v>
      </c>
      <c r="L32" s="12">
        <f ca="1">ROUND(INDIRECT(ADDRESS(ROW()+(0), COLUMN()+(-2), 1))*INDIRECT(ADDRESS(ROW()+(0), COLUMN()+(-1), 1)), 2)</f>
        <v>5.8</v>
      </c>
    </row>
    <row r="33" spans="1:12" ht="13.50" thickBot="1" customHeight="1">
      <c r="A33" s="1" t="s">
        <v>77</v>
      </c>
      <c r="B33" s="1"/>
      <c r="C33" s="1"/>
      <c r="D33" s="10" t="s">
        <v>78</v>
      </c>
      <c r="E33" s="1" t="s">
        <v>79</v>
      </c>
      <c r="F33" s="1"/>
      <c r="G33" s="1"/>
      <c r="H33" s="1"/>
      <c r="I33" s="1"/>
      <c r="J33" s="11">
        <v>0.204</v>
      </c>
      <c r="K33" s="12">
        <v>25.28</v>
      </c>
      <c r="L33" s="12">
        <f ca="1">ROUND(INDIRECT(ADDRESS(ROW()+(0), COLUMN()+(-2), 1))*INDIRECT(ADDRESS(ROW()+(0), COLUMN()+(-1), 1)), 2)</f>
        <v>5.16</v>
      </c>
    </row>
    <row r="34" spans="1:12" ht="13.50" thickBot="1" customHeight="1">
      <c r="A34" s="1" t="s">
        <v>80</v>
      </c>
      <c r="B34" s="1"/>
      <c r="C34" s="1"/>
      <c r="D34" s="10" t="s">
        <v>81</v>
      </c>
      <c r="E34" s="1" t="s">
        <v>82</v>
      </c>
      <c r="F34" s="1"/>
      <c r="G34" s="1"/>
      <c r="H34" s="1"/>
      <c r="I34" s="1"/>
      <c r="J34" s="11">
        <v>0.06</v>
      </c>
      <c r="K34" s="12">
        <v>29.34</v>
      </c>
      <c r="L34" s="12">
        <f ca="1">ROUND(INDIRECT(ADDRESS(ROW()+(0), COLUMN()+(-2), 1))*INDIRECT(ADDRESS(ROW()+(0), COLUMN()+(-1), 1)), 2)</f>
        <v>1.76</v>
      </c>
    </row>
    <row r="35" spans="1:12" ht="13.50" thickBot="1" customHeight="1">
      <c r="A35" s="1" t="s">
        <v>83</v>
      </c>
      <c r="B35" s="1"/>
      <c r="C35" s="1"/>
      <c r="D35" s="10" t="s">
        <v>84</v>
      </c>
      <c r="E35" s="1" t="s">
        <v>85</v>
      </c>
      <c r="F35" s="1"/>
      <c r="G35" s="1"/>
      <c r="H35" s="1"/>
      <c r="I35" s="1"/>
      <c r="J35" s="11">
        <v>0.06</v>
      </c>
      <c r="K35" s="12">
        <v>25.28</v>
      </c>
      <c r="L35" s="12">
        <f ca="1">ROUND(INDIRECT(ADDRESS(ROW()+(0), COLUMN()+(-2), 1))*INDIRECT(ADDRESS(ROW()+(0), COLUMN()+(-1), 1)), 2)</f>
        <v>1.52</v>
      </c>
    </row>
    <row r="36" spans="1:12" ht="13.50" thickBot="1" customHeight="1">
      <c r="A36" s="1" t="s">
        <v>86</v>
      </c>
      <c r="B36" s="1"/>
      <c r="C36" s="1"/>
      <c r="D36" s="10" t="s">
        <v>87</v>
      </c>
      <c r="E36" s="1" t="s">
        <v>88</v>
      </c>
      <c r="F36" s="1"/>
      <c r="G36" s="1"/>
      <c r="H36" s="1"/>
      <c r="I36" s="1"/>
      <c r="J36" s="11">
        <v>0.48</v>
      </c>
      <c r="K36" s="12">
        <v>28.42</v>
      </c>
      <c r="L36" s="12">
        <f ca="1">ROUND(INDIRECT(ADDRESS(ROW()+(0), COLUMN()+(-2), 1))*INDIRECT(ADDRESS(ROW()+(0), COLUMN()+(-1), 1)), 2)</f>
        <v>13.64</v>
      </c>
    </row>
    <row r="37" spans="1:12" ht="13.50" thickBot="1" customHeight="1">
      <c r="A37" s="1" t="s">
        <v>89</v>
      </c>
      <c r="B37" s="1"/>
      <c r="C37" s="1"/>
      <c r="D37" s="10" t="s">
        <v>90</v>
      </c>
      <c r="E37" s="1" t="s">
        <v>91</v>
      </c>
      <c r="F37" s="1"/>
      <c r="G37" s="1"/>
      <c r="H37" s="1"/>
      <c r="I37" s="1"/>
      <c r="J37" s="13">
        <v>0.24</v>
      </c>
      <c r="K37" s="14">
        <v>25.28</v>
      </c>
      <c r="L37" s="14">
        <f ca="1">ROUND(INDIRECT(ADDRESS(ROW()+(0), COLUMN()+(-2), 1))*INDIRECT(ADDRESS(ROW()+(0), COLUMN()+(-1), 1)), 2)</f>
        <v>6.07</v>
      </c>
    </row>
    <row r="38" spans="1:12" ht="13.50" thickBot="1" customHeight="1">
      <c r="A38" s="15"/>
      <c r="B38" s="15"/>
      <c r="C38" s="15"/>
      <c r="D38" s="15"/>
      <c r="E38" s="15"/>
      <c r="F38" s="15"/>
      <c r="G38" s="15"/>
      <c r="H38" s="15"/>
      <c r="I38" s="15"/>
      <c r="J38" s="9" t="s">
        <v>92</v>
      </c>
      <c r="K38" s="9"/>
      <c r="L38" s="17">
        <f ca="1">ROUND(SUM(INDIRECT(ADDRESS(ROW()+(-1), COLUMN()+(0), 1)),INDIRECT(ADDRESS(ROW()+(-2), COLUMN()+(0), 1)),INDIRECT(ADDRESS(ROW()+(-3), COLUMN()+(0), 1)),INDIRECT(ADDRESS(ROW()+(-4), COLUMN()+(0), 1)),INDIRECT(ADDRESS(ROW()+(-5), COLUMN()+(0), 1)),INDIRECT(ADDRESS(ROW()+(-6), COLUMN()+(0), 1)),INDIRECT(ADDRESS(ROW()+(-7), COLUMN()+(0), 1)),INDIRECT(ADDRESS(ROW()+(-8), COLUMN()+(0), 1))), 2)</f>
        <v>56.71</v>
      </c>
    </row>
    <row r="39" spans="1:12" ht="13.50" thickBot="1" customHeight="1">
      <c r="A39" s="15">
        <v>3</v>
      </c>
      <c r="B39" s="15"/>
      <c r="C39" s="15"/>
      <c r="D39" s="15"/>
      <c r="E39" s="18" t="s">
        <v>93</v>
      </c>
      <c r="F39" s="18"/>
      <c r="G39" s="18"/>
      <c r="H39" s="18"/>
      <c r="I39" s="18"/>
      <c r="J39" s="18"/>
      <c r="K39" s="15"/>
      <c r="L39" s="15"/>
    </row>
    <row r="40" spans="1:12" ht="13.50" thickBot="1" customHeight="1">
      <c r="A40" s="19"/>
      <c r="B40" s="19"/>
      <c r="C40" s="19"/>
      <c r="D40" s="20" t="s">
        <v>94</v>
      </c>
      <c r="E40" s="19" t="s">
        <v>95</v>
      </c>
      <c r="F40" s="19"/>
      <c r="G40" s="19"/>
      <c r="H40" s="19"/>
      <c r="I40" s="19"/>
      <c r="J40" s="13">
        <v>2</v>
      </c>
      <c r="K40" s="14">
        <f ca="1">ROUND(SUM(INDIRECT(ADDRESS(ROW()+(-2), COLUMN()+(1), 1)),INDIRECT(ADDRESS(ROW()+(-12), COLUMN()+(1), 1))), 2)</f>
        <v>131.09</v>
      </c>
      <c r="L40" s="14">
        <f ca="1">ROUND(INDIRECT(ADDRESS(ROW()+(0), COLUMN()+(-2), 1))*INDIRECT(ADDRESS(ROW()+(0), COLUMN()+(-1), 1))/100, 2)</f>
        <v>2.62</v>
      </c>
    </row>
    <row r="41" spans="1:12" ht="13.50" thickBot="1" customHeight="1">
      <c r="A41" s="21" t="s">
        <v>96</v>
      </c>
      <c r="B41" s="21"/>
      <c r="C41" s="21"/>
      <c r="D41" s="22"/>
      <c r="E41" s="23"/>
      <c r="F41" s="23"/>
      <c r="G41" s="23"/>
      <c r="H41" s="23"/>
      <c r="I41" s="23"/>
      <c r="J41" s="24" t="s">
        <v>97</v>
      </c>
      <c r="K41" s="25"/>
      <c r="L41" s="26">
        <f ca="1">ROUND(SUM(INDIRECT(ADDRESS(ROW()+(-1), COLUMN()+(0), 1)),INDIRECT(ADDRESS(ROW()+(-3), COLUMN()+(0), 1)),INDIRECT(ADDRESS(ROW()+(-13), COLUMN()+(0), 1))), 2)</f>
        <v>133.71</v>
      </c>
    </row>
    <row r="44" spans="1:12" ht="13.50" thickBot="1" customHeight="1">
      <c r="A44" s="27" t="s">
        <v>98</v>
      </c>
      <c r="B44" s="27"/>
      <c r="C44" s="27"/>
      <c r="D44" s="27"/>
      <c r="E44" s="27"/>
      <c r="F44" s="27" t="s">
        <v>99</v>
      </c>
      <c r="G44" s="27" t="s">
        <v>100</v>
      </c>
      <c r="H44" s="27" t="s">
        <v>101</v>
      </c>
    </row>
    <row r="45" spans="1:12" ht="13.50" thickBot="1" customHeight="1">
      <c r="A45" s="28" t="s">
        <v>102</v>
      </c>
      <c r="B45" s="28"/>
      <c r="C45" s="28"/>
      <c r="D45" s="28"/>
      <c r="E45" s="28"/>
      <c r="F45" s="29">
        <v>1.06202e+006</v>
      </c>
      <c r="G45" s="29">
        <v>1.06202e+006</v>
      </c>
      <c r="H45" s="29" t="s">
        <v>103</v>
      </c>
    </row>
    <row r="46" spans="1:12" ht="13.50" thickBot="1" customHeight="1">
      <c r="A46" s="30" t="s">
        <v>104</v>
      </c>
      <c r="B46" s="30"/>
      <c r="C46" s="30"/>
      <c r="D46" s="30"/>
      <c r="E46" s="30"/>
      <c r="F46" s="31"/>
      <c r="G46" s="31"/>
      <c r="H46" s="31"/>
    </row>
    <row r="47" spans="1:12" ht="13.50" thickBot="1" customHeight="1">
      <c r="A47" s="28" t="s">
        <v>105</v>
      </c>
      <c r="B47" s="28"/>
      <c r="C47" s="28"/>
      <c r="D47" s="28"/>
      <c r="E47" s="28"/>
      <c r="F47" s="29">
        <v>132003</v>
      </c>
      <c r="G47" s="29">
        <v>162004</v>
      </c>
      <c r="H47" s="29" t="s">
        <v>106</v>
      </c>
    </row>
    <row r="48" spans="1:12" ht="13.50" thickBot="1" customHeight="1">
      <c r="A48" s="32" t="s">
        <v>107</v>
      </c>
      <c r="B48" s="32"/>
      <c r="C48" s="32"/>
      <c r="D48" s="32"/>
      <c r="E48" s="32"/>
      <c r="F48" s="33"/>
      <c r="G48" s="33"/>
      <c r="H48" s="33"/>
    </row>
    <row r="49" spans="1:12" ht="13.50" thickBot="1" customHeight="1">
      <c r="A49" s="30" t="s">
        <v>108</v>
      </c>
      <c r="B49" s="30"/>
      <c r="C49" s="30"/>
      <c r="D49" s="30"/>
      <c r="E49" s="30"/>
      <c r="F49" s="31">
        <v>112010</v>
      </c>
      <c r="G49" s="31">
        <v>112010</v>
      </c>
      <c r="H49" s="31"/>
    </row>
    <row r="50" spans="1:12" ht="13.50" thickBot="1" customHeight="1">
      <c r="A50" s="28" t="s">
        <v>109</v>
      </c>
      <c r="B50" s="28"/>
      <c r="C50" s="28"/>
      <c r="D50" s="28"/>
      <c r="E50" s="28"/>
      <c r="F50" s="29">
        <v>1.07202e+006</v>
      </c>
      <c r="G50" s="29">
        <v>1.07202e+006</v>
      </c>
      <c r="H50" s="29" t="s">
        <v>110</v>
      </c>
    </row>
    <row r="51" spans="1:12" ht="24.00" thickBot="1" customHeight="1">
      <c r="A51" s="30" t="s">
        <v>111</v>
      </c>
      <c r="B51" s="30"/>
      <c r="C51" s="30"/>
      <c r="D51" s="30"/>
      <c r="E51" s="30"/>
      <c r="F51" s="31"/>
      <c r="G51" s="31"/>
      <c r="H51" s="31"/>
    </row>
    <row r="52" spans="1:12" ht="13.50" thickBot="1" customHeight="1">
      <c r="A52" s="28" t="s">
        <v>112</v>
      </c>
      <c r="B52" s="28"/>
      <c r="C52" s="28"/>
      <c r="D52" s="28"/>
      <c r="E52" s="28"/>
      <c r="F52" s="29">
        <v>1.18202e+006</v>
      </c>
      <c r="G52" s="29">
        <v>1.18202e+006</v>
      </c>
      <c r="H52" s="29" t="s">
        <v>113</v>
      </c>
    </row>
    <row r="53" spans="1:12" ht="13.50" thickBot="1" customHeight="1">
      <c r="A53" s="30" t="s">
        <v>114</v>
      </c>
      <c r="B53" s="30"/>
      <c r="C53" s="30"/>
      <c r="D53" s="30"/>
      <c r="E53" s="30"/>
      <c r="F53" s="31"/>
      <c r="G53" s="31"/>
      <c r="H53" s="31"/>
    </row>
    <row r="54" spans="1:12" ht="13.50" thickBot="1" customHeight="1">
      <c r="A54" s="28" t="s">
        <v>115</v>
      </c>
      <c r="B54" s="28"/>
      <c r="C54" s="28"/>
      <c r="D54" s="28"/>
      <c r="E54" s="28"/>
      <c r="F54" s="29">
        <v>142013</v>
      </c>
      <c r="G54" s="29">
        <v>172013</v>
      </c>
      <c r="H54" s="29">
        <v>3</v>
      </c>
    </row>
    <row r="55" spans="1:12" ht="13.50" thickBot="1" customHeight="1">
      <c r="A55" s="30" t="s">
        <v>116</v>
      </c>
      <c r="B55" s="30"/>
      <c r="C55" s="30"/>
      <c r="D55" s="30"/>
      <c r="E55" s="30"/>
      <c r="F55" s="31"/>
      <c r="G55" s="31"/>
      <c r="H55" s="31"/>
    </row>
    <row r="56" spans="1:12" ht="13.50" thickBot="1" customHeight="1">
      <c r="A56" s="28" t="s">
        <v>117</v>
      </c>
      <c r="B56" s="28"/>
      <c r="C56" s="28"/>
      <c r="D56" s="28"/>
      <c r="E56" s="28"/>
      <c r="F56" s="29">
        <v>1.10201e+006</v>
      </c>
      <c r="G56" s="29">
        <v>1.10201e+006</v>
      </c>
      <c r="H56" s="29" t="s">
        <v>118</v>
      </c>
    </row>
    <row r="57" spans="1:12" ht="24.00" thickBot="1" customHeight="1">
      <c r="A57" s="30" t="s">
        <v>119</v>
      </c>
      <c r="B57" s="30"/>
      <c r="C57" s="30"/>
      <c r="D57" s="30"/>
      <c r="E57" s="30"/>
      <c r="F57" s="31"/>
      <c r="G57" s="31"/>
      <c r="H57" s="31"/>
    </row>
    <row r="58" spans="1:12" ht="13.50" thickBot="1" customHeight="1">
      <c r="A58" s="28" t="s">
        <v>120</v>
      </c>
      <c r="B58" s="28"/>
      <c r="C58" s="28"/>
      <c r="D58" s="28"/>
      <c r="E58" s="28"/>
      <c r="F58" s="29">
        <v>1.07202e+006</v>
      </c>
      <c r="G58" s="29">
        <v>1.07202e+006</v>
      </c>
      <c r="H58" s="29" t="s">
        <v>121</v>
      </c>
    </row>
    <row r="59" spans="1:12" ht="24.00" thickBot="1" customHeight="1">
      <c r="A59" s="30" t="s">
        <v>122</v>
      </c>
      <c r="B59" s="30"/>
      <c r="C59" s="30"/>
      <c r="D59" s="30"/>
      <c r="E59" s="30"/>
      <c r="F59" s="31"/>
      <c r="G59" s="31"/>
      <c r="H59" s="31"/>
    </row>
    <row r="60" spans="1:12" ht="13.50" thickBot="1" customHeight="1">
      <c r="A60" s="28" t="s">
        <v>123</v>
      </c>
      <c r="B60" s="28"/>
      <c r="C60" s="28"/>
      <c r="D60" s="28"/>
      <c r="E60" s="28"/>
      <c r="F60" s="29">
        <v>1.03202e+006</v>
      </c>
      <c r="G60" s="29">
        <v>1.03202e+006</v>
      </c>
      <c r="H60" s="29" t="s">
        <v>124</v>
      </c>
    </row>
    <row r="61" spans="1:12" ht="13.50" thickBot="1" customHeight="1">
      <c r="A61" s="30" t="s">
        <v>125</v>
      </c>
      <c r="B61" s="30"/>
      <c r="C61" s="30"/>
      <c r="D61" s="30"/>
      <c r="E61" s="30"/>
      <c r="F61" s="31"/>
      <c r="G61" s="31"/>
      <c r="H61" s="31"/>
    </row>
    <row r="62" spans="1:12" ht="13.50" thickBot="1" customHeight="1">
      <c r="A62" s="28" t="s">
        <v>126</v>
      </c>
      <c r="B62" s="28"/>
      <c r="C62" s="28"/>
      <c r="D62" s="28"/>
      <c r="E62" s="28"/>
      <c r="F62" s="29">
        <v>172013</v>
      </c>
      <c r="G62" s="29">
        <v>172014</v>
      </c>
      <c r="H62" s="29" t="s">
        <v>127</v>
      </c>
    </row>
    <row r="63" spans="1:12" ht="13.50" thickBot="1" customHeight="1">
      <c r="A63" s="30" t="s">
        <v>128</v>
      </c>
      <c r="B63" s="30"/>
      <c r="C63" s="30"/>
      <c r="D63" s="30"/>
      <c r="E63" s="30"/>
      <c r="F63" s="31"/>
      <c r="G63" s="31"/>
      <c r="H63" s="31"/>
    </row>
    <row r="66" spans="1:1" ht="33.75" thickBot="1" customHeight="1">
      <c r="A66" s="1" t="s">
        <v>129</v>
      </c>
      <c r="B66" s="1"/>
      <c r="C66" s="1"/>
      <c r="D66" s="1"/>
      <c r="E66" s="1"/>
      <c r="F66" s="1"/>
      <c r="G66" s="1"/>
      <c r="H66" s="1"/>
      <c r="I66" s="1"/>
      <c r="J66" s="1"/>
      <c r="K66" s="1"/>
      <c r="L66" s="1"/>
    </row>
    <row r="67" spans="1:1" ht="33.75" thickBot="1" customHeight="1">
      <c r="A67" s="1" t="s">
        <v>130</v>
      </c>
      <c r="B67" s="1"/>
      <c r="C67" s="1"/>
      <c r="D67" s="1"/>
      <c r="E67" s="1"/>
      <c r="F67" s="1"/>
      <c r="G67" s="1"/>
      <c r="H67" s="1"/>
      <c r="I67" s="1"/>
      <c r="J67" s="1"/>
      <c r="K67" s="1"/>
      <c r="L67" s="1"/>
    </row>
    <row r="68" spans="1:1" ht="33.75" thickBot="1" customHeight="1">
      <c r="A68" s="1" t="s">
        <v>131</v>
      </c>
      <c r="B68" s="1"/>
      <c r="C68" s="1"/>
      <c r="D68" s="1"/>
      <c r="E68" s="1"/>
      <c r="F68" s="1"/>
      <c r="G68" s="1"/>
      <c r="H68" s="1"/>
      <c r="I68" s="1"/>
      <c r="J68" s="1"/>
      <c r="K68" s="1"/>
      <c r="L68" s="1"/>
    </row>
  </sheetData>
  <mergeCells count="121">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A28:C28"/>
    <mergeCell ref="E28:I28"/>
    <mergeCell ref="J28:K28"/>
    <mergeCell ref="A29:C29"/>
    <mergeCell ref="E29:J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A38:C38"/>
    <mergeCell ref="E38:I38"/>
    <mergeCell ref="J38:K38"/>
    <mergeCell ref="A39:C39"/>
    <mergeCell ref="E39:J39"/>
    <mergeCell ref="A40:C40"/>
    <mergeCell ref="E40:I40"/>
    <mergeCell ref="A41:I41"/>
    <mergeCell ref="J41:K41"/>
    <mergeCell ref="A44:E44"/>
    <mergeCell ref="A45:E45"/>
    <mergeCell ref="F45:F46"/>
    <mergeCell ref="G45:G46"/>
    <mergeCell ref="H45:H46"/>
    <mergeCell ref="A46:E46"/>
    <mergeCell ref="A47:E47"/>
    <mergeCell ref="H47:H49"/>
    <mergeCell ref="A48:E48"/>
    <mergeCell ref="A49:E49"/>
    <mergeCell ref="A50:E50"/>
    <mergeCell ref="F50:F51"/>
    <mergeCell ref="G50:G51"/>
    <mergeCell ref="H50:H51"/>
    <mergeCell ref="A51:E51"/>
    <mergeCell ref="A52:E52"/>
    <mergeCell ref="F52:F53"/>
    <mergeCell ref="G52:G53"/>
    <mergeCell ref="H52:H53"/>
    <mergeCell ref="A53:E53"/>
    <mergeCell ref="A54:E54"/>
    <mergeCell ref="F54:F55"/>
    <mergeCell ref="G54:G55"/>
    <mergeCell ref="H54:H55"/>
    <mergeCell ref="A55:E55"/>
    <mergeCell ref="A56:E56"/>
    <mergeCell ref="F56:F57"/>
    <mergeCell ref="G56:G57"/>
    <mergeCell ref="H56:H57"/>
    <mergeCell ref="A57:E57"/>
    <mergeCell ref="A58:E58"/>
    <mergeCell ref="F58:F59"/>
    <mergeCell ref="G58:G59"/>
    <mergeCell ref="H58:H59"/>
    <mergeCell ref="A59:E59"/>
    <mergeCell ref="A60:E60"/>
    <mergeCell ref="F60:F61"/>
    <mergeCell ref="G60:G61"/>
    <mergeCell ref="H60:H61"/>
    <mergeCell ref="A61:E61"/>
    <mergeCell ref="A62:E62"/>
    <mergeCell ref="F62:F63"/>
    <mergeCell ref="G62:G63"/>
    <mergeCell ref="H62:H63"/>
    <mergeCell ref="A63:E63"/>
    <mergeCell ref="A66:L66"/>
    <mergeCell ref="A67:L67"/>
    <mergeCell ref="A68:L68"/>
  </mergeCells>
  <pageMargins left="0.147638" right="0.147638" top="0.206693" bottom="0.206693" header="0.0" footer="0.0"/>
  <pageSetup paperSize="9" orientation="portrait"/>
  <rowBreaks count="0" manualBreakCount="0">
    </rowBreaks>
</worksheet>
</file>